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ristianmac/ShareFile/Personal Folders/"/>
    </mc:Choice>
  </mc:AlternateContent>
  <xr:revisionPtr revIDLastSave="0" documentId="8_{2E87F46B-AAF1-6C41-9474-54BD8C2CE0CE}" xr6:coauthVersionLast="36" xr6:coauthVersionMax="36" xr10:uidLastSave="{00000000-0000-0000-0000-000000000000}"/>
  <bookViews>
    <workbookView xWindow="0" yWindow="500" windowWidth="38400" windowHeight="19260" xr2:uid="{00000000-000D-0000-FFFF-FFFF00000000}"/>
  </bookViews>
  <sheets>
    <sheet name="Til- og fratræden og barsel" sheetId="1" r:id="rId1"/>
  </sheets>
  <calcPr calcId="181029"/>
</workbook>
</file>

<file path=xl/calcChain.xml><?xml version="1.0" encoding="utf-8"?>
<calcChain xmlns="http://schemas.openxmlformats.org/spreadsheetml/2006/main">
  <c r="L10" i="1" l="1"/>
  <c r="J7" i="1"/>
  <c r="K7" i="1"/>
  <c r="L7" i="1"/>
  <c r="I7" i="1"/>
  <c r="E11" i="1" l="1"/>
  <c r="C7" i="1" l="1"/>
  <c r="C9" i="1" s="1"/>
  <c r="E9" i="1" s="1"/>
  <c r="J10" i="1"/>
  <c r="K10" i="1"/>
  <c r="I10" i="1"/>
  <c r="E16" i="1"/>
  <c r="E12" i="1"/>
  <c r="E7" i="1" l="1"/>
  <c r="C14" i="1"/>
  <c r="E6" i="1"/>
  <c r="E14" i="1" l="1"/>
  <c r="C18" i="1"/>
  <c r="E18" i="1" s="1"/>
</calcChain>
</file>

<file path=xl/sharedStrings.xml><?xml version="1.0" encoding="utf-8"?>
<sst xmlns="http://schemas.openxmlformats.org/spreadsheetml/2006/main" count="49" uniqueCount="33">
  <si>
    <t>timer</t>
  </si>
  <si>
    <t xml:space="preserve">dage = </t>
  </si>
  <si>
    <t>Indtast beskæftigelsesgraden ( fx 100% = 1; 60% = 0,6)</t>
  </si>
  <si>
    <t>dage=</t>
  </si>
  <si>
    <t>INDTAST KUN I DE GULE FELTER!</t>
  </si>
  <si>
    <t>Fridage</t>
  </si>
  <si>
    <t>Beskæftigelsesgrad</t>
  </si>
  <si>
    <t xml:space="preserve">Indtast antal kalenderdage, som medarbejderen er ansat. Alle kalenderdage indtastes. Ved ansættelse hele året er det 365 (skudår 366) dage. (fx ansat 1. august til 31. oktober = 92 dage). </t>
  </si>
  <si>
    <t>Kalenderdage</t>
  </si>
  <si>
    <t>Søgnehelligdage</t>
  </si>
  <si>
    <t>Feriedage</t>
  </si>
  <si>
    <t>Arbejdstidsnorm</t>
  </si>
  <si>
    <t>Bruttonorm</t>
  </si>
  <si>
    <t>Særlige feriedage</t>
  </si>
  <si>
    <t>Bruttonorm, beregnes automatisk</t>
  </si>
  <si>
    <t>Nettonorm, beregnes automatisk</t>
  </si>
  <si>
    <t>Nettonorm fratrukket særlige feriedage</t>
  </si>
  <si>
    <t>Ved ansættelse hele skoleåret</t>
  </si>
  <si>
    <t>S/H dage</t>
  </si>
  <si>
    <t>Nettoårsnorm i timer</t>
  </si>
  <si>
    <t>Bruttoårsnorm i timer ved fuldtid</t>
  </si>
  <si>
    <t>Indtast antal feriedage i ansættelsesperioden (lørdage og søndage tæller ikke med)</t>
  </si>
  <si>
    <t>Beregnes automatisk og afrunder til et helt antal dage. Der er 26 fridage pr. kvartal</t>
  </si>
  <si>
    <r>
      <t xml:space="preserve">Indtast antal helligdage i ansættelsesperioden, der ikke falder på en søndag (mulige dage er 1. juledag, 2. juledag, nytårsdag, skærtorsdag, langfredag, 2.påskedag, St. bededag, Kr. Himmelfartsdag, 2. Pinsedag).                     </t>
    </r>
    <r>
      <rPr>
        <b/>
        <sz val="11"/>
        <color theme="1"/>
        <rFont val="Calibri"/>
        <family val="2"/>
        <scheme val="minor"/>
      </rPr>
      <t xml:space="preserve">BEMÆRK: </t>
    </r>
    <r>
      <rPr>
        <sz val="11"/>
        <color theme="1"/>
        <rFont val="Calibri"/>
        <family val="2"/>
        <scheme val="minor"/>
      </rPr>
      <t>Søgnehelligdage, der falder på en lørdag tælles med (det kan være 1. eller 2. Juledag og Nytårsdag).</t>
    </r>
  </si>
  <si>
    <t>Opgørelse af arbejdstid, særlig velegnet ved til- eller fratræden i løbet af skoleåret.</t>
  </si>
  <si>
    <t xml:space="preserve"> Og ved fravær pga barsel i en del af et skoleår.</t>
  </si>
  <si>
    <t>18/19</t>
  </si>
  <si>
    <t>19/20</t>
  </si>
  <si>
    <t>20/21</t>
  </si>
  <si>
    <t>21/22</t>
  </si>
  <si>
    <t>Pga omlægning af ferieåret er der færre feriedage til rådighed i skoleårene 19/20 og 20/21.</t>
  </si>
  <si>
    <t>Indtast eventuelle særlige feriefridage, der er afvikles i ansættelsesperioden. Særlige feriedage, der  godtgøres kontant ved ferieårets udløb skal ikke skrives her. Hvis de alle godtgøres kontant skrives "0"</t>
  </si>
  <si>
    <t>I skoleåret 20/21 skal 2. juledag regnes som en S/H dag, selvom det er en lørdag.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</si>
</sst>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3" borderId="0" xfId="0" applyFill="1"/>
    <xf numFmtId="164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/>
    <xf numFmtId="0" fontId="0" fillId="3" borderId="0" xfId="0" applyFill="1" applyBorder="1"/>
    <xf numFmtId="0" fontId="3" fillId="3" borderId="0" xfId="0" applyFont="1" applyFill="1"/>
    <xf numFmtId="0" fontId="3" fillId="0" borderId="0" xfId="0" applyFont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/>
    <xf numFmtId="0" fontId="1" fillId="3" borderId="0" xfId="0" applyFont="1" applyFill="1"/>
    <xf numFmtId="0" fontId="0" fillId="0" borderId="0" xfId="0" applyFont="1"/>
    <xf numFmtId="2" fontId="1" fillId="2" borderId="2" xfId="0" applyNumberFormat="1" applyFont="1" applyFill="1" applyBorder="1"/>
    <xf numFmtId="1" fontId="0" fillId="0" borderId="0" xfId="0" applyNumberFormat="1"/>
    <xf numFmtId="1" fontId="1" fillId="0" borderId="0" xfId="0" applyNumberFormat="1" applyFont="1" applyBorder="1"/>
    <xf numFmtId="164" fontId="3" fillId="0" borderId="0" xfId="0" applyNumberFormat="1" applyFont="1"/>
    <xf numFmtId="164" fontId="0" fillId="0" borderId="5" xfId="0" applyNumberFormat="1" applyBorder="1"/>
    <xf numFmtId="164" fontId="0" fillId="0" borderId="0" xfId="0" applyNumberFormat="1" applyBorder="1"/>
    <xf numFmtId="164" fontId="1" fillId="0" borderId="5" xfId="0" applyNumberFormat="1" applyFont="1" applyBorder="1"/>
    <xf numFmtId="164" fontId="1" fillId="0" borderId="0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1" fillId="0" borderId="7" xfId="0" applyFont="1" applyBorder="1"/>
    <xf numFmtId="0" fontId="0" fillId="0" borderId="8" xfId="0" applyBorder="1"/>
    <xf numFmtId="0" fontId="0" fillId="0" borderId="10" xfId="0" applyBorder="1"/>
    <xf numFmtId="16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" fontId="3" fillId="3" borderId="0" xfId="0" applyNumberFormat="1" applyFont="1" applyFill="1"/>
    <xf numFmtId="1" fontId="0" fillId="3" borderId="4" xfId="0" applyNumberFormat="1" applyFill="1" applyBorder="1"/>
    <xf numFmtId="1" fontId="0" fillId="3" borderId="0" xfId="0" applyNumberFormat="1" applyFill="1" applyBorder="1"/>
    <xf numFmtId="1" fontId="0" fillId="2" borderId="2" xfId="0" applyNumberFormat="1" applyFill="1" applyBorder="1"/>
    <xf numFmtId="1" fontId="2" fillId="3" borderId="3" xfId="0" applyNumberFormat="1" applyFont="1" applyFill="1" applyBorder="1"/>
    <xf numFmtId="1" fontId="1" fillId="0" borderId="4" xfId="0" applyNumberFormat="1" applyFont="1" applyBorder="1"/>
    <xf numFmtId="1" fontId="0" fillId="0" borderId="4" xfId="0" applyNumberFormat="1" applyBorder="1"/>
    <xf numFmtId="164" fontId="3" fillId="3" borderId="0" xfId="0" applyNumberFormat="1" applyFont="1" applyFill="1"/>
    <xf numFmtId="164" fontId="0" fillId="0" borderId="13" xfId="0" applyNumberFormat="1" applyBorder="1"/>
    <xf numFmtId="0" fontId="0" fillId="3" borderId="9" xfId="0" applyFill="1" applyBorder="1"/>
    <xf numFmtId="0" fontId="0" fillId="0" borderId="11" xfId="0" quotePrefix="1" applyFill="1" applyBorder="1"/>
    <xf numFmtId="0" fontId="0" fillId="0" borderId="11" xfId="0" applyFill="1" applyBorder="1"/>
    <xf numFmtId="0" fontId="0" fillId="0" borderId="0" xfId="0" applyAlignment="1">
      <alignment horizontal="right"/>
    </xf>
    <xf numFmtId="0" fontId="0" fillId="0" borderId="1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C5" sqref="C5"/>
    </sheetView>
  </sheetViews>
  <sheetFormatPr baseColWidth="10" defaultColWidth="8.83203125" defaultRowHeight="15" x14ac:dyDescent="0.2"/>
  <cols>
    <col min="1" max="1" width="18.5" style="1" bestFit="1" customWidth="1"/>
    <col min="2" max="2" width="100.83203125" customWidth="1"/>
    <col min="3" max="3" width="14.1640625" customWidth="1"/>
    <col min="8" max="8" width="31" bestFit="1" customWidth="1"/>
    <col min="9" max="9" width="9.33203125" bestFit="1" customWidth="1"/>
    <col min="10" max="11" width="7.5" bestFit="1" customWidth="1"/>
    <col min="12" max="12" width="7" bestFit="1" customWidth="1"/>
  </cols>
  <sheetData>
    <row r="1" spans="1:12" x14ac:dyDescent="0.2">
      <c r="A1" s="1" t="s">
        <v>24</v>
      </c>
      <c r="B1" s="46"/>
    </row>
    <row r="2" spans="1:12" ht="16" thickBot="1" x14ac:dyDescent="0.25">
      <c r="A2" s="1" t="s">
        <v>25</v>
      </c>
      <c r="B2" s="1"/>
    </row>
    <row r="3" spans="1:12" ht="16" thickBot="1" x14ac:dyDescent="0.25">
      <c r="B3" s="5" t="s">
        <v>4</v>
      </c>
    </row>
    <row r="4" spans="1:12" s="2" customFormat="1" x14ac:dyDescent="0.2">
      <c r="A4" s="15"/>
      <c r="B4" s="6"/>
      <c r="H4" s="27" t="s">
        <v>17</v>
      </c>
      <c r="I4" s="28" t="s">
        <v>26</v>
      </c>
      <c r="J4" s="28" t="s">
        <v>27</v>
      </c>
      <c r="K4" s="28" t="s">
        <v>28</v>
      </c>
      <c r="L4" s="43" t="s">
        <v>29</v>
      </c>
    </row>
    <row r="5" spans="1:12" x14ac:dyDescent="0.2">
      <c r="A5" s="1" t="s">
        <v>6</v>
      </c>
      <c r="B5" t="s">
        <v>2</v>
      </c>
      <c r="C5" s="17">
        <v>0</v>
      </c>
      <c r="H5" s="29" t="s">
        <v>8</v>
      </c>
      <c r="I5" s="25">
        <v>365</v>
      </c>
      <c r="J5" s="25">
        <v>366</v>
      </c>
      <c r="K5" s="25">
        <v>365</v>
      </c>
      <c r="L5" s="44">
        <v>365</v>
      </c>
    </row>
    <row r="6" spans="1:12" ht="32" x14ac:dyDescent="0.2">
      <c r="A6" s="1" t="s">
        <v>8</v>
      </c>
      <c r="B6" s="4" t="s">
        <v>7</v>
      </c>
      <c r="C6" s="37"/>
      <c r="D6" t="s">
        <v>1</v>
      </c>
      <c r="E6" s="3">
        <f>C6*7.4*C5</f>
        <v>0</v>
      </c>
      <c r="F6" t="s">
        <v>0</v>
      </c>
      <c r="H6" s="29" t="s">
        <v>5</v>
      </c>
      <c r="I6" s="25">
        <v>104</v>
      </c>
      <c r="J6" s="25">
        <v>104</v>
      </c>
      <c r="K6" s="25">
        <v>104</v>
      </c>
      <c r="L6" s="45">
        <v>104</v>
      </c>
    </row>
    <row r="7" spans="1:12" ht="16" x14ac:dyDescent="0.2">
      <c r="A7" s="1" t="s">
        <v>5</v>
      </c>
      <c r="B7" s="4" t="s">
        <v>22</v>
      </c>
      <c r="C7" s="34">
        <f>ROUND(C6/365*104,0)</f>
        <v>0</v>
      </c>
      <c r="D7" s="8" t="s">
        <v>3</v>
      </c>
      <c r="E7" s="41">
        <f>-C7*7.4*C5</f>
        <v>0</v>
      </c>
      <c r="F7" s="8" t="s">
        <v>0</v>
      </c>
      <c r="H7" s="29" t="s">
        <v>20</v>
      </c>
      <c r="I7" s="26">
        <f>(I5-I6)*7.4</f>
        <v>1931.4</v>
      </c>
      <c r="J7" s="26">
        <f t="shared" ref="J7:L7" si="0">(J5-J6)*7.4</f>
        <v>1938.8000000000002</v>
      </c>
      <c r="K7" s="26">
        <f t="shared" si="0"/>
        <v>1931.4</v>
      </c>
      <c r="L7" s="30">
        <f t="shared" si="0"/>
        <v>1931.4</v>
      </c>
    </row>
    <row r="8" spans="1:12" ht="16" thickBot="1" x14ac:dyDescent="0.25">
      <c r="B8" s="4"/>
      <c r="C8" s="7"/>
      <c r="D8" s="8"/>
      <c r="E8" s="20"/>
      <c r="F8" s="8"/>
      <c r="H8" s="29" t="s">
        <v>18</v>
      </c>
      <c r="I8" s="25">
        <v>9</v>
      </c>
      <c r="J8" s="25">
        <v>9</v>
      </c>
      <c r="K8" s="25">
        <v>9</v>
      </c>
      <c r="L8" s="45">
        <v>8</v>
      </c>
    </row>
    <row r="9" spans="1:12" ht="17" thickBot="1" x14ac:dyDescent="0.25">
      <c r="A9" s="1" t="s">
        <v>12</v>
      </c>
      <c r="B9" s="4" t="s">
        <v>14</v>
      </c>
      <c r="C9" s="35">
        <f>C6-C7</f>
        <v>0</v>
      </c>
      <c r="D9" s="9" t="s">
        <v>3</v>
      </c>
      <c r="E9" s="21">
        <f>C9*7.4*C5</f>
        <v>0</v>
      </c>
      <c r="F9" s="10" t="s">
        <v>0</v>
      </c>
      <c r="H9" s="29" t="s">
        <v>10</v>
      </c>
      <c r="I9" s="25">
        <v>25</v>
      </c>
      <c r="J9" s="25">
        <v>21.64</v>
      </c>
      <c r="K9" s="25">
        <v>23</v>
      </c>
      <c r="L9" s="45">
        <v>25</v>
      </c>
    </row>
    <row r="10" spans="1:12" ht="16" thickBot="1" x14ac:dyDescent="0.25">
      <c r="B10" s="4"/>
      <c r="C10" s="36"/>
      <c r="D10" s="14"/>
      <c r="E10" s="22"/>
      <c r="F10" s="14"/>
      <c r="H10" s="31" t="s">
        <v>19</v>
      </c>
      <c r="I10" s="32">
        <f>(I5-I6-I8-I9)*7.4</f>
        <v>1679.8000000000002</v>
      </c>
      <c r="J10" s="42">
        <f t="shared" ref="J10:L10" si="1">(J5-J6-J8-J9)*7.4</f>
        <v>1712.0640000000001</v>
      </c>
      <c r="K10" s="32">
        <f t="shared" si="1"/>
        <v>1694.6000000000001</v>
      </c>
      <c r="L10" s="33">
        <f t="shared" si="1"/>
        <v>1687.2</v>
      </c>
    </row>
    <row r="11" spans="1:12" ht="48" x14ac:dyDescent="0.2">
      <c r="A11" s="1" t="s">
        <v>9</v>
      </c>
      <c r="B11" s="4" t="s">
        <v>23</v>
      </c>
      <c r="C11" s="37">
        <v>0</v>
      </c>
      <c r="D11" t="s">
        <v>3</v>
      </c>
      <c r="E11" s="3">
        <f>-C11*7.4*C5</f>
        <v>0</v>
      </c>
      <c r="F11" t="s">
        <v>0</v>
      </c>
      <c r="G11" s="14"/>
      <c r="H11" s="47" t="s">
        <v>30</v>
      </c>
      <c r="I11" s="47"/>
      <c r="J11" s="47"/>
      <c r="K11" s="47"/>
      <c r="L11" s="47"/>
    </row>
    <row r="12" spans="1:12" ht="45" customHeight="1" x14ac:dyDescent="0.2">
      <c r="A12" s="1" t="s">
        <v>10</v>
      </c>
      <c r="B12" s="4" t="s">
        <v>21</v>
      </c>
      <c r="C12" s="37">
        <v>0</v>
      </c>
      <c r="D12" t="s">
        <v>3</v>
      </c>
      <c r="E12" s="3">
        <f>-C12*7.4*C5</f>
        <v>0</v>
      </c>
      <c r="F12" t="s">
        <v>0</v>
      </c>
      <c r="G12" s="14"/>
      <c r="H12" s="48" t="s">
        <v>32</v>
      </c>
      <c r="I12" s="48"/>
      <c r="J12" s="48"/>
      <c r="K12" s="48"/>
    </row>
    <row r="13" spans="1:12" ht="16" thickBot="1" x14ac:dyDescent="0.25">
      <c r="B13" s="4"/>
      <c r="C13" s="38"/>
      <c r="E13" s="3"/>
      <c r="G13" s="14"/>
      <c r="I13" s="14"/>
    </row>
    <row r="14" spans="1:12" ht="16" thickBot="1" x14ac:dyDescent="0.25">
      <c r="A14" s="1" t="s">
        <v>11</v>
      </c>
      <c r="B14" s="16" t="s">
        <v>15</v>
      </c>
      <c r="C14" s="39">
        <f>C6-C11-C12-C7</f>
        <v>0</v>
      </c>
      <c r="D14" s="12" t="s">
        <v>3</v>
      </c>
      <c r="E14" s="23">
        <f>C14*7.4*C5</f>
        <v>0</v>
      </c>
      <c r="F14" s="13" t="s">
        <v>0</v>
      </c>
    </row>
    <row r="15" spans="1:12" x14ac:dyDescent="0.2">
      <c r="B15" s="1"/>
      <c r="C15" s="19"/>
      <c r="D15" s="11"/>
      <c r="E15" s="24"/>
      <c r="F15" s="11"/>
    </row>
    <row r="16" spans="1:12" ht="32" x14ac:dyDescent="0.2">
      <c r="A16" s="1" t="s">
        <v>13</v>
      </c>
      <c r="B16" s="4" t="s">
        <v>31</v>
      </c>
      <c r="C16" s="37">
        <v>0</v>
      </c>
      <c r="D16" t="s">
        <v>3</v>
      </c>
      <c r="E16" s="3">
        <f>-C16*7.4*C5</f>
        <v>0</v>
      </c>
      <c r="F16" t="s">
        <v>0</v>
      </c>
    </row>
    <row r="17" spans="2:6" ht="16" thickBot="1" x14ac:dyDescent="0.25">
      <c r="C17" s="18"/>
      <c r="E17" s="3"/>
    </row>
    <row r="18" spans="2:6" ht="16" thickBot="1" x14ac:dyDescent="0.25">
      <c r="B18" t="s">
        <v>16</v>
      </c>
      <c r="C18" s="40">
        <f>C14-C16</f>
        <v>0</v>
      </c>
      <c r="D18" s="9" t="s">
        <v>3</v>
      </c>
      <c r="E18" s="21">
        <f>C18*7.4*C5</f>
        <v>0</v>
      </c>
      <c r="F18" s="10" t="s">
        <v>0</v>
      </c>
    </row>
  </sheetData>
  <mergeCells count="2">
    <mergeCell ref="H11:L11"/>
    <mergeCell ref="H12:K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Til- og fratræden og barsel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Petersen</dc:creator>
  <cp:lastModifiedBy>Christian Petersen</cp:lastModifiedBy>
  <dcterms:created xsi:type="dcterms:W3CDTF">2012-11-30T10:43:09Z</dcterms:created>
  <dcterms:modified xsi:type="dcterms:W3CDTF">2021-02-02T12:04:31Z</dcterms:modified>
</cp:coreProperties>
</file>